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<sst xmlns="http://schemas.openxmlformats.org/spreadsheetml/2006/main" count="102" uniqueCount="102">
  <si>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</si>
  <si>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</si>
  <si>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</si>
  <si>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</si>
  <si>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</si>
  <si>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</si>
  <si>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</si>
  <si>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</si>
  <si>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</si>
  <si>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</si>
  <si>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</si>
  <si>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</si>
  <si>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</si>
  <si>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</si>
  <si>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</si>
  <si>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</si>
  <si>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</si>
  <si>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</si>
  <si>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</si>
  <si>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</si>
  <si>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</si>
  <si>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</si>
  <si>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</si>
  <si>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</si>
  <si>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</si>
  <si>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</si>
  <si>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</si>
  <si>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</si>
  <si>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</si>
  <si>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</si>
  <si>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</si>
  <si>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</si>
  <si>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</si>
  <si>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</si>
  <si>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</si>
  <si>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</si>
  <si>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</si>
  <si>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</si>
  <si>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</si>
  <si>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</si>
  <si>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</si>
  <si>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</si>
  <si>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</si>
  <si>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</si>
  <si>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</si>
  <si>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</si>
  <si>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</si>
  <si>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</si>
  <si>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</si>
  <si>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</si>
  <si>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</si>
  <si>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</si>
  <si>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</si>
  <si>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</si>
  <si>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</si>
  <si>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</si>
  <si>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</si>
  <si>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</si>
  <si>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</si>
  <si>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</si>
  <si>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</si>
  <si>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</si>
  <si>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</si>
  <si>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</si>
  <si>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</si>
  <si>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</si>
  <si>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</si>
  <si>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</si>
  <si>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</si>
  <si>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</si>
  <si>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</si>
  <si>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</si>
  <si>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</si>
  <si>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</si>
  <si>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</si>
  <si>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</si>
  <si>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</si>
  <si>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</si>
  <si>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</si>
  <si>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</si>
  <si>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</si>
  <si>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</si>
  <si>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</si>
  <si>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</si>
  <si>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</si>
  <si>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</si>
  <si>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</si>
  <si>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</si>
  <si>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</si>
  <si>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</si>
  <si>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</si>
  <si>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</si>
  <si>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</si>
  <si>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</si>
  <si>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</si>
  <si>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</si>
  <si>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</si>
  <si>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Жилищное хозяйство</t>
  </si>
  <si>
    <t>Охрана окружающей среды</t>
  </si>
  <si>
    <t>Другие вопросы в области охраны окружающей среды</t>
  </si>
  <si>
    <t xml:space="preserve">Отчет об исполнении районного бюджета                                                                                                     
за май 2016 года </t>
  </si>
  <si>
    <t>План, с учетом изменений  на 01.06.2016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</si>
</sst>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80">
      <selection activeCell="C102" sqref="C10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6"/>
      <c r="C1" s="46"/>
      <c r="D1" s="46"/>
    </row>
    <row r="2" spans="1:4" s="1" customFormat="1" ht="45.75" customHeight="1">
      <c r="A2" s="45" t="s">
        <v>100</v>
      </c>
      <c r="B2" s="45"/>
      <c r="C2" s="45"/>
      <c r="D2" s="45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101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48</v>
      </c>
      <c r="B6" s="40"/>
      <c r="C6" s="40"/>
      <c r="D6" s="41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7989.29</v>
      </c>
      <c r="D7" s="32">
        <f>C7*100/B7</f>
        <v>38.50486631021197</v>
      </c>
    </row>
    <row r="8" spans="1:4" s="2" customFormat="1" ht="15" customHeight="1">
      <c r="A8" s="8" t="s">
        <v>49</v>
      </c>
      <c r="B8" s="34">
        <v>12529.13</v>
      </c>
      <c r="C8" s="34">
        <v>4604.07</v>
      </c>
      <c r="D8" s="32">
        <f>C8*100/B8</f>
        <v>36.7469249660591</v>
      </c>
    </row>
    <row r="9" spans="1:4" s="2" customFormat="1" ht="15" customHeight="1">
      <c r="A9" s="33" t="s">
        <v>90</v>
      </c>
      <c r="B9" s="34">
        <v>87.1</v>
      </c>
      <c r="C9" s="34">
        <v>33.56</v>
      </c>
      <c r="D9" s="32">
        <f>C9*100/B9</f>
        <v>38.530424799081516</v>
      </c>
    </row>
    <row r="10" spans="1:4" s="2" customFormat="1" ht="15" customHeight="1">
      <c r="A10" s="8" t="s">
        <v>40</v>
      </c>
      <c r="B10" s="34">
        <v>4431</v>
      </c>
      <c r="C10" s="34">
        <v>1880.86</v>
      </c>
      <c r="D10" s="32">
        <f>C10*100/B10</f>
        <v>42.44775445723313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205.5</v>
      </c>
      <c r="D12" s="32">
        <f>C12*100/B12</f>
        <v>32.109375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</v>
      </c>
      <c r="D13" s="32">
        <v>0</v>
      </c>
    </row>
    <row r="14" spans="1:4" s="2" customFormat="1" ht="27.75" customHeight="1">
      <c r="A14" s="8" t="s">
        <v>43</v>
      </c>
      <c r="B14" s="34">
        <v>1370.5</v>
      </c>
      <c r="C14" s="34">
        <v>911.93</v>
      </c>
      <c r="D14" s="32">
        <f aca="true" t="shared" si="0" ref="D14:D21">C14*100/B14</f>
        <v>66.53994892375046</v>
      </c>
    </row>
    <row r="15" spans="1:4" s="2" customFormat="1" ht="15" customHeight="1">
      <c r="A15" s="8" t="s">
        <v>44</v>
      </c>
      <c r="B15" s="34">
        <v>44</v>
      </c>
      <c r="C15" s="34">
        <v>93.25</v>
      </c>
      <c r="D15" s="32">
        <f t="shared" si="0"/>
        <v>211.9318181818182</v>
      </c>
    </row>
    <row r="16" spans="1:4" s="2" customFormat="1" ht="15" customHeight="1">
      <c r="A16" s="33" t="s">
        <v>92</v>
      </c>
      <c r="B16" s="34">
        <v>219</v>
      </c>
      <c r="C16" s="34">
        <v>51.1</v>
      </c>
      <c r="D16" s="32">
        <f t="shared" si="0"/>
        <v>23.333333333333332</v>
      </c>
    </row>
    <row r="17" spans="1:4" s="2" customFormat="1" ht="15" customHeight="1">
      <c r="A17" s="8" t="s">
        <v>45</v>
      </c>
      <c r="B17" s="34">
        <v>724.8</v>
      </c>
      <c r="C17" s="34">
        <v>76.55</v>
      </c>
      <c r="D17" s="32">
        <f t="shared" si="0"/>
        <v>10.561534216335541</v>
      </c>
    </row>
    <row r="18" spans="1:4" s="2" customFormat="1" ht="15" customHeight="1">
      <c r="A18" s="8" t="s">
        <v>46</v>
      </c>
      <c r="B18" s="34">
        <v>700</v>
      </c>
      <c r="C18" s="34">
        <v>38.28</v>
      </c>
      <c r="D18" s="32">
        <f t="shared" si="0"/>
        <v>5.468571428571429</v>
      </c>
    </row>
    <row r="19" spans="1:4" s="2" customFormat="1" ht="15" customHeight="1">
      <c r="A19" s="8" t="s">
        <v>47</v>
      </c>
      <c r="B19" s="34">
        <v>0</v>
      </c>
      <c r="C19" s="34">
        <v>90.99</v>
      </c>
      <c r="D19" s="32">
        <v>0</v>
      </c>
    </row>
    <row r="20" spans="1:4" s="2" customFormat="1" ht="15" customHeight="1">
      <c r="A20" s="9" t="s">
        <v>89</v>
      </c>
      <c r="B20" s="35">
        <v>378526.52</v>
      </c>
      <c r="C20" s="35">
        <v>131456.78</v>
      </c>
      <c r="D20" s="32">
        <f t="shared" si="0"/>
        <v>34.7285521764763</v>
      </c>
    </row>
    <row r="21" spans="1:4" s="2" customFormat="1" ht="15" customHeight="1">
      <c r="A21" s="9" t="s">
        <v>50</v>
      </c>
      <c r="B21" s="35">
        <f>B7+B20</f>
        <v>399275.30000000005</v>
      </c>
      <c r="C21" s="35">
        <f>C7+C20</f>
        <v>139446.07</v>
      </c>
      <c r="D21" s="32">
        <f t="shared" si="0"/>
        <v>34.92479249279882</v>
      </c>
    </row>
    <row r="22" spans="1:4" ht="15" customHeight="1">
      <c r="A22" s="42" t="s">
        <v>53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32077.51</v>
      </c>
      <c r="C23" s="13">
        <f>C24+C25+C26+C28+C30+C31+C29+C27</f>
        <v>11181.570000000002</v>
      </c>
      <c r="D23" s="14">
        <f aca="true" t="shared" si="1" ref="D23:D35">C23*100/B23</f>
        <v>34.85797370182412</v>
      </c>
    </row>
    <row r="24" spans="1:4" ht="27.75" customHeight="1">
      <c r="A24" s="8" t="s">
        <v>6</v>
      </c>
      <c r="B24" s="20">
        <v>1149.6</v>
      </c>
      <c r="C24" s="20">
        <v>355.54</v>
      </c>
      <c r="D24" s="21">
        <f t="shared" si="1"/>
        <v>30.927279053583856</v>
      </c>
    </row>
    <row r="25" spans="1:4" ht="27.75" customHeight="1">
      <c r="A25" s="22" t="s">
        <v>7</v>
      </c>
      <c r="B25" s="20">
        <v>1348</v>
      </c>
      <c r="C25" s="20">
        <v>334.62</v>
      </c>
      <c r="D25" s="21">
        <f t="shared" si="1"/>
        <v>24.823442136498517</v>
      </c>
    </row>
    <row r="26" spans="1:4" ht="27.75" customHeight="1">
      <c r="A26" s="22" t="s">
        <v>8</v>
      </c>
      <c r="B26" s="20">
        <v>19937.56</v>
      </c>
      <c r="C26" s="20">
        <v>7743.63</v>
      </c>
      <c r="D26" s="21">
        <f t="shared" si="1"/>
        <v>38.83940662749102</v>
      </c>
    </row>
    <row r="27" spans="1:4" ht="14.25" customHeight="1">
      <c r="A27" s="30" t="s">
        <v>95</v>
      </c>
      <c r="B27" s="20">
        <v>1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4826.63</v>
      </c>
      <c r="C28" s="20">
        <v>2048.33</v>
      </c>
      <c r="D28" s="21">
        <f t="shared" si="1"/>
        <v>42.43809863196474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720.42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4094.3</v>
      </c>
      <c r="C31" s="20">
        <v>699.45</v>
      </c>
      <c r="D31" s="21">
        <f t="shared" si="1"/>
        <v>17.08350633807977</v>
      </c>
    </row>
    <row r="32" spans="1:4" ht="15" customHeight="1">
      <c r="A32" s="12" t="s">
        <v>13</v>
      </c>
      <c r="B32" s="13">
        <f>B33</f>
        <v>690.7</v>
      </c>
      <c r="C32" s="13">
        <f>C33</f>
        <v>224.8</v>
      </c>
      <c r="D32" s="14">
        <f t="shared" si="1"/>
        <v>32.5466917619806</v>
      </c>
    </row>
    <row r="33" spans="1:4" ht="15" customHeight="1">
      <c r="A33" s="22" t="s">
        <v>14</v>
      </c>
      <c r="B33" s="20">
        <v>690.7</v>
      </c>
      <c r="C33" s="20">
        <v>224.8</v>
      </c>
      <c r="D33" s="21">
        <f t="shared" si="1"/>
        <v>32.5466917619806</v>
      </c>
    </row>
    <row r="34" spans="1:4" ht="15" customHeight="1">
      <c r="A34" s="12" t="s">
        <v>15</v>
      </c>
      <c r="B34" s="13">
        <f>B35+B36+B37</f>
        <v>2583.7</v>
      </c>
      <c r="C34" s="13">
        <f>C35+C36+C37</f>
        <v>450.59</v>
      </c>
      <c r="D34" s="14">
        <f t="shared" si="1"/>
        <v>17.439718233541047</v>
      </c>
    </row>
    <row r="35" spans="1:4" ht="27.75" customHeight="1">
      <c r="A35" s="22" t="s">
        <v>77</v>
      </c>
      <c r="B35" s="20">
        <v>2410.6</v>
      </c>
      <c r="C35" s="20">
        <v>450.59</v>
      </c>
      <c r="D35" s="21">
        <f t="shared" si="1"/>
        <v>18.692026881274373</v>
      </c>
    </row>
    <row r="36" spans="1:4" ht="15" customHeight="1">
      <c r="A36" s="22" t="s">
        <v>78</v>
      </c>
      <c r="B36" s="20">
        <v>163.1</v>
      </c>
      <c r="C36" s="20">
        <v>0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16265.849999999999</v>
      </c>
      <c r="C38" s="13">
        <f>C39+C40+C41+C42</f>
        <v>3361.4599999999996</v>
      </c>
      <c r="D38" s="14">
        <f>C38*100/B38</f>
        <v>20.665750637070918</v>
      </c>
    </row>
    <row r="39" spans="1:4" ht="15" customHeight="1">
      <c r="A39" s="22" t="s">
        <v>17</v>
      </c>
      <c r="B39" s="20">
        <v>1929.05</v>
      </c>
      <c r="C39" s="20">
        <v>715.3</v>
      </c>
      <c r="D39" s="21">
        <f>C39*100/B39</f>
        <v>37.08042819004173</v>
      </c>
    </row>
    <row r="40" spans="1:4" ht="15" customHeight="1">
      <c r="A40" s="22" t="s">
        <v>18</v>
      </c>
      <c r="B40" s="20">
        <v>6189</v>
      </c>
      <c r="C40" s="20">
        <v>1900.73</v>
      </c>
      <c r="D40" s="21">
        <f>C40*100/B40</f>
        <v>30.711423493294554</v>
      </c>
    </row>
    <row r="41" spans="1:4" ht="15" customHeight="1">
      <c r="A41" s="22" t="s">
        <v>79</v>
      </c>
      <c r="B41" s="20">
        <v>7740.5</v>
      </c>
      <c r="C41" s="20">
        <v>745.43</v>
      </c>
      <c r="D41" s="21">
        <f>C41*100/B41</f>
        <v>9.63025644338221</v>
      </c>
    </row>
    <row r="42" spans="1:4" ht="15" customHeight="1">
      <c r="A42" s="22" t="s">
        <v>19</v>
      </c>
      <c r="B42" s="20">
        <v>407.3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28567.05</v>
      </c>
      <c r="C43" s="13">
        <f>C45+C46+C47+C44</f>
        <v>64.3</v>
      </c>
      <c r="D43" s="13">
        <f>D45+D46+D47</f>
        <v>4.877493741940378</v>
      </c>
    </row>
    <row r="44" spans="1:4" ht="15" customHeight="1">
      <c r="A44" s="37" t="s">
        <v>97</v>
      </c>
      <c r="B44" s="38">
        <v>22758.75</v>
      </c>
      <c r="C44" s="13">
        <v>0</v>
      </c>
      <c r="D44" s="21">
        <f>C44*100/B44</f>
        <v>0</v>
      </c>
    </row>
    <row r="45" spans="1:4" ht="15" customHeight="1">
      <c r="A45" s="22" t="s">
        <v>21</v>
      </c>
      <c r="B45" s="20">
        <v>1318.3</v>
      </c>
      <c r="C45" s="20">
        <v>64.3</v>
      </c>
      <c r="D45" s="21">
        <f>C45*100/B45</f>
        <v>4.877493741940378</v>
      </c>
    </row>
    <row r="46" spans="1:4" ht="15" customHeight="1">
      <c r="A46" s="30" t="s">
        <v>22</v>
      </c>
      <c r="B46" s="20">
        <v>0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4490</v>
      </c>
      <c r="C47" s="20">
        <v>0</v>
      </c>
      <c r="D47" s="21">
        <f aca="true" t="shared" si="2" ref="D47:D67">C47*100/B47</f>
        <v>0</v>
      </c>
    </row>
    <row r="48" spans="1:4" ht="15" customHeight="1">
      <c r="A48" s="12" t="s">
        <v>98</v>
      </c>
      <c r="B48" s="13">
        <f>B49</f>
        <v>33.5</v>
      </c>
      <c r="C48" s="13">
        <f>C49</f>
        <v>0</v>
      </c>
      <c r="D48" s="13">
        <f>D49</f>
        <v>0</v>
      </c>
    </row>
    <row r="49" spans="1:4" ht="15" customHeight="1">
      <c r="A49" s="37" t="s">
        <v>99</v>
      </c>
      <c r="B49" s="38">
        <v>33.5</v>
      </c>
      <c r="C49" s="38">
        <v>0</v>
      </c>
      <c r="D49" s="21">
        <f t="shared" si="2"/>
        <v>0</v>
      </c>
    </row>
    <row r="50" spans="1:4" ht="15" customHeight="1">
      <c r="A50" s="12" t="s">
        <v>24</v>
      </c>
      <c r="B50" s="13">
        <f>B51+B52+B53+B54</f>
        <v>217357.12</v>
      </c>
      <c r="C50" s="13">
        <f>C51+C52+C53+C54</f>
        <v>80085.56999999999</v>
      </c>
      <c r="D50" s="14">
        <f t="shared" si="2"/>
        <v>36.845156027094944</v>
      </c>
    </row>
    <row r="51" spans="1:4" ht="15" customHeight="1">
      <c r="A51" s="22" t="s">
        <v>25</v>
      </c>
      <c r="B51" s="20">
        <v>33223.65</v>
      </c>
      <c r="C51" s="20">
        <v>11018.89</v>
      </c>
      <c r="D51" s="21">
        <f t="shared" si="2"/>
        <v>33.16580207171698</v>
      </c>
    </row>
    <row r="52" spans="1:4" ht="15" customHeight="1">
      <c r="A52" s="30" t="s">
        <v>26</v>
      </c>
      <c r="B52" s="20">
        <v>164356.1</v>
      </c>
      <c r="C52" s="20">
        <v>61821.48</v>
      </c>
      <c r="D52" s="21">
        <f t="shared" si="2"/>
        <v>37.61435079075252</v>
      </c>
    </row>
    <row r="53" spans="1:4" ht="15" customHeight="1">
      <c r="A53" s="22" t="s">
        <v>27</v>
      </c>
      <c r="B53" s="20">
        <v>2534.04</v>
      </c>
      <c r="C53" s="20">
        <v>257.51</v>
      </c>
      <c r="D53" s="21">
        <f t="shared" si="2"/>
        <v>10.162033748480686</v>
      </c>
    </row>
    <row r="54" spans="1:4" ht="15" customHeight="1">
      <c r="A54" s="22" t="s">
        <v>28</v>
      </c>
      <c r="B54" s="20">
        <v>17243.33</v>
      </c>
      <c r="C54" s="20">
        <v>6987.69</v>
      </c>
      <c r="D54" s="21">
        <f t="shared" si="2"/>
        <v>40.524017112703866</v>
      </c>
    </row>
    <row r="55" spans="1:4" ht="15" customHeight="1">
      <c r="A55" s="12" t="s">
        <v>81</v>
      </c>
      <c r="B55" s="13">
        <f>B56+B57</f>
        <v>39489.869999999995</v>
      </c>
      <c r="C55" s="13">
        <f>C56+C57</f>
        <v>15274.46</v>
      </c>
      <c r="D55" s="14">
        <f t="shared" si="2"/>
        <v>38.67943854968376</v>
      </c>
    </row>
    <row r="56" spans="1:4" ht="15" customHeight="1">
      <c r="A56" s="22" t="s">
        <v>29</v>
      </c>
      <c r="B56" s="20">
        <v>35192.67</v>
      </c>
      <c r="C56" s="20">
        <v>13797.59</v>
      </c>
      <c r="D56" s="21">
        <f t="shared" si="2"/>
        <v>39.20586303909309</v>
      </c>
    </row>
    <row r="57" spans="1:4" ht="15" customHeight="1">
      <c r="A57" s="22" t="s">
        <v>30</v>
      </c>
      <c r="B57" s="20">
        <v>4297.2</v>
      </c>
      <c r="C57" s="20">
        <v>1476.87</v>
      </c>
      <c r="D57" s="21">
        <f t="shared" si="2"/>
        <v>34.36819324211115</v>
      </c>
    </row>
    <row r="58" spans="1:4" ht="15" customHeight="1">
      <c r="A58" s="12" t="s">
        <v>80</v>
      </c>
      <c r="B58" s="13">
        <f>B59</f>
        <v>89.6</v>
      </c>
      <c r="C58" s="13">
        <f>C59</f>
        <v>0</v>
      </c>
      <c r="D58" s="14">
        <f t="shared" si="2"/>
        <v>0</v>
      </c>
    </row>
    <row r="59" spans="1:4" ht="15" customHeight="1">
      <c r="A59" s="30" t="s">
        <v>93</v>
      </c>
      <c r="B59" s="20">
        <v>89.6</v>
      </c>
      <c r="C59" s="20">
        <v>0</v>
      </c>
      <c r="D59" s="21">
        <f t="shared" si="2"/>
        <v>0</v>
      </c>
    </row>
    <row r="60" spans="1:4" ht="15" customHeight="1">
      <c r="A60" s="12" t="s">
        <v>32</v>
      </c>
      <c r="B60" s="13">
        <f>B61+B62+B63+B64+B65</f>
        <v>24567.73</v>
      </c>
      <c r="C60" s="13">
        <f>C61+C62+C63+C64+C65</f>
        <v>7291.36</v>
      </c>
      <c r="D60" s="14">
        <f t="shared" si="2"/>
        <v>29.67860685541562</v>
      </c>
    </row>
    <row r="61" spans="1:4" ht="15" customHeight="1">
      <c r="A61" s="22" t="s">
        <v>33</v>
      </c>
      <c r="B61" s="20">
        <v>144</v>
      </c>
      <c r="C61" s="20">
        <v>41.39</v>
      </c>
      <c r="D61" s="21">
        <f t="shared" si="2"/>
        <v>28.743055555555557</v>
      </c>
    </row>
    <row r="62" spans="1:4" ht="15" customHeight="1">
      <c r="A62" s="22" t="s">
        <v>34</v>
      </c>
      <c r="B62" s="20">
        <v>10017.6</v>
      </c>
      <c r="C62" s="20">
        <v>3660.99</v>
      </c>
      <c r="D62" s="21">
        <f t="shared" si="2"/>
        <v>36.545579779587925</v>
      </c>
    </row>
    <row r="63" spans="1:4" ht="15" customHeight="1">
      <c r="A63" s="22" t="s">
        <v>35</v>
      </c>
      <c r="B63" s="20">
        <v>6623.83</v>
      </c>
      <c r="C63" s="20">
        <v>2318.03</v>
      </c>
      <c r="D63" s="21">
        <f t="shared" si="2"/>
        <v>34.99531237969574</v>
      </c>
    </row>
    <row r="64" spans="1:4" ht="15" customHeight="1">
      <c r="A64" s="22" t="s">
        <v>36</v>
      </c>
      <c r="B64" s="20">
        <v>4894.7</v>
      </c>
      <c r="C64" s="20">
        <v>136.37</v>
      </c>
      <c r="D64" s="21">
        <f t="shared" si="2"/>
        <v>2.7860747338958465</v>
      </c>
    </row>
    <row r="65" spans="1:4" ht="15" customHeight="1">
      <c r="A65" s="22" t="s">
        <v>37</v>
      </c>
      <c r="B65" s="20">
        <v>2887.6</v>
      </c>
      <c r="C65" s="20">
        <v>1134.58</v>
      </c>
      <c r="D65" s="21">
        <f t="shared" si="2"/>
        <v>39.29145310984901</v>
      </c>
    </row>
    <row r="66" spans="1:4" ht="15" customHeight="1">
      <c r="A66" s="12" t="s">
        <v>31</v>
      </c>
      <c r="B66" s="13">
        <f>B67+B68</f>
        <v>310</v>
      </c>
      <c r="C66" s="13">
        <f>C67+C68</f>
        <v>179.33</v>
      </c>
      <c r="D66" s="14">
        <f t="shared" si="2"/>
        <v>57.848387096774196</v>
      </c>
    </row>
    <row r="67" spans="1:4" ht="15" customHeight="1">
      <c r="A67" s="22" t="s">
        <v>82</v>
      </c>
      <c r="B67" s="20">
        <v>310</v>
      </c>
      <c r="C67" s="20">
        <v>179.33</v>
      </c>
      <c r="D67" s="21">
        <f t="shared" si="2"/>
        <v>57.848387096774196</v>
      </c>
    </row>
    <row r="68" spans="1:4" ht="15" customHeight="1">
      <c r="A68" s="22" t="s">
        <v>88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6.62</v>
      </c>
      <c r="C69" s="13">
        <f>C70</f>
        <v>5.5</v>
      </c>
      <c r="D69" s="21">
        <v>0</v>
      </c>
    </row>
    <row r="70" spans="1:4" ht="15" customHeight="1">
      <c r="A70" s="30" t="s">
        <v>83</v>
      </c>
      <c r="B70" s="20">
        <v>6.62</v>
      </c>
      <c r="C70" s="20">
        <v>5.5</v>
      </c>
      <c r="D70" s="21">
        <v>0</v>
      </c>
    </row>
    <row r="71" spans="1:4" ht="27.75" customHeight="1">
      <c r="A71" s="12" t="s">
        <v>84</v>
      </c>
      <c r="B71" s="13">
        <f>B72+B73+B74</f>
        <v>40079.39</v>
      </c>
      <c r="C71" s="13">
        <f>C72+C73+C74</f>
        <v>17368.46</v>
      </c>
      <c r="D71" s="14">
        <f>C71*100/B71</f>
        <v>43.33514057973437</v>
      </c>
    </row>
    <row r="72" spans="1:4" ht="27.75" customHeight="1">
      <c r="A72" s="22" t="s">
        <v>85</v>
      </c>
      <c r="B72" s="20">
        <v>20363.61</v>
      </c>
      <c r="C72" s="20">
        <v>13213.75</v>
      </c>
      <c r="D72" s="21">
        <f>C72*100/B72</f>
        <v>64.88903490098268</v>
      </c>
    </row>
    <row r="73" spans="1:4" ht="15" customHeight="1">
      <c r="A73" s="22" t="s">
        <v>86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87</v>
      </c>
      <c r="B74" s="20">
        <v>19715.78</v>
      </c>
      <c r="C74" s="20">
        <v>4154.71</v>
      </c>
      <c r="D74" s="21">
        <v>0</v>
      </c>
    </row>
    <row r="75" spans="1:4" ht="15" customHeight="1">
      <c r="A75" s="12" t="s">
        <v>54</v>
      </c>
      <c r="B75" s="13">
        <f>B23+B32+B34+B38+B43+B50+B55+B58+B60+B66+B69+B71+B48</f>
        <v>402118.63999999996</v>
      </c>
      <c r="C75" s="13">
        <f>C23+C32+C34+C38+C43+C50+C55+C58+C60+C66+C69+C71+C48</f>
        <v>135487.4</v>
      </c>
      <c r="D75" s="14">
        <f>C75*100/B75</f>
        <v>33.693389592683396</v>
      </c>
    </row>
    <row r="76" spans="1:4" ht="15" customHeight="1">
      <c r="A76" s="12" t="s">
        <v>38</v>
      </c>
      <c r="B76" s="13">
        <f>B21-B75</f>
        <v>-2843.339999999909</v>
      </c>
      <c r="C76" s="13">
        <f>C21-C75</f>
        <v>3958.670000000013</v>
      </c>
      <c r="D76" s="36">
        <f>C76*100/B76</f>
        <v>-139.22605105264017</v>
      </c>
    </row>
    <row r="77" spans="1:4" s="15" customFormat="1" ht="15" customHeight="1">
      <c r="A77" s="12" t="s">
        <v>74</v>
      </c>
      <c r="B77" s="13">
        <f>B78+B83+B87</f>
        <v>2843.339999999909</v>
      </c>
      <c r="C77" s="13">
        <f>C78+C83+C87</f>
        <v>-3958.6700000000046</v>
      </c>
      <c r="D77" s="29">
        <f>C77*100/B77</f>
        <v>-139.2260510526399</v>
      </c>
    </row>
    <row r="78" spans="1:4" ht="15" customHeight="1">
      <c r="A78" s="12" t="s">
        <v>55</v>
      </c>
      <c r="B78" s="20">
        <f>B79</f>
        <v>0</v>
      </c>
      <c r="C78" s="20">
        <f>C79</f>
        <v>0</v>
      </c>
      <c r="D78" s="21">
        <v>0</v>
      </c>
    </row>
    <row r="79" spans="1:4" ht="27.75" customHeight="1">
      <c r="A79" s="22" t="s">
        <v>56</v>
      </c>
      <c r="B79" s="20">
        <v>0</v>
      </c>
      <c r="C79" s="20">
        <v>0</v>
      </c>
      <c r="D79" s="21">
        <v>0</v>
      </c>
    </row>
    <row r="80" spans="1:4" ht="27.75" customHeight="1">
      <c r="A80" s="22" t="s">
        <v>57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58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59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60</v>
      </c>
      <c r="B83" s="28">
        <f aca="true" t="shared" si="3" ref="B83:C85">B84</f>
        <v>20</v>
      </c>
      <c r="C83" s="28">
        <f t="shared" si="3"/>
        <v>19.46</v>
      </c>
      <c r="D83" s="21">
        <v>0</v>
      </c>
    </row>
    <row r="84" spans="1:4" ht="27.75" customHeight="1">
      <c r="A84" s="22" t="s">
        <v>61</v>
      </c>
      <c r="B84" s="20">
        <f t="shared" si="3"/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62</v>
      </c>
      <c r="B85" s="28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63</v>
      </c>
      <c r="B86" s="20">
        <v>20</v>
      </c>
      <c r="C86" s="28">
        <v>19.46</v>
      </c>
      <c r="D86" s="21">
        <v>0</v>
      </c>
    </row>
    <row r="87" spans="1:4" ht="15" customHeight="1">
      <c r="A87" s="12" t="s">
        <v>64</v>
      </c>
      <c r="B87" s="13">
        <f>B88+B92</f>
        <v>2823.339999999909</v>
      </c>
      <c r="C87" s="13">
        <f>C88+C92</f>
        <v>-3978.1300000000047</v>
      </c>
      <c r="D87" s="36">
        <f aca="true" t="shared" si="4" ref="D87:D95">C87*100/B87</f>
        <v>-140.90155631274067</v>
      </c>
    </row>
    <row r="88" spans="1:4" ht="15" customHeight="1">
      <c r="A88" s="22" t="s">
        <v>65</v>
      </c>
      <c r="B88" s="20">
        <f aca="true" t="shared" si="5" ref="B88:C90">B89</f>
        <v>-399275.30000000005</v>
      </c>
      <c r="C88" s="20">
        <f t="shared" si="5"/>
        <v>-139446.07</v>
      </c>
      <c r="D88" s="21">
        <f t="shared" si="4"/>
        <v>34.92479249279882</v>
      </c>
    </row>
    <row r="89" spans="1:4" ht="15" customHeight="1">
      <c r="A89" s="22" t="s">
        <v>66</v>
      </c>
      <c r="B89" s="20">
        <f t="shared" si="5"/>
        <v>-399275.30000000005</v>
      </c>
      <c r="C89" s="20">
        <f t="shared" si="5"/>
        <v>-139446.07</v>
      </c>
      <c r="D89" s="21">
        <f t="shared" si="4"/>
        <v>34.92479249279882</v>
      </c>
    </row>
    <row r="90" spans="1:4" ht="15" customHeight="1">
      <c r="A90" s="22" t="s">
        <v>67</v>
      </c>
      <c r="B90" s="20">
        <f t="shared" si="5"/>
        <v>-399275.30000000005</v>
      </c>
      <c r="C90" s="20">
        <f t="shared" si="5"/>
        <v>-139446.07</v>
      </c>
      <c r="D90" s="21">
        <f t="shared" si="4"/>
        <v>34.92479249279882</v>
      </c>
    </row>
    <row r="91" spans="1:4" ht="15" customHeight="1">
      <c r="A91" s="22" t="s">
        <v>68</v>
      </c>
      <c r="B91" s="20">
        <f>-B21</f>
        <v>-399275.30000000005</v>
      </c>
      <c r="C91" s="20">
        <f>-C21</f>
        <v>-139446.07</v>
      </c>
      <c r="D91" s="21">
        <f t="shared" si="4"/>
        <v>34.92479249279882</v>
      </c>
    </row>
    <row r="92" spans="1:4" ht="15" customHeight="1">
      <c r="A92" s="22" t="s">
        <v>69</v>
      </c>
      <c r="B92" s="20">
        <f aca="true" t="shared" si="6" ref="B92:C94">B93</f>
        <v>402098.63999999996</v>
      </c>
      <c r="C92" s="20">
        <f t="shared" si="6"/>
        <v>135467.94</v>
      </c>
      <c r="D92" s="21">
        <f t="shared" si="4"/>
        <v>33.69022586099769</v>
      </c>
    </row>
    <row r="93" spans="1:4" ht="15" customHeight="1">
      <c r="A93" s="22" t="s">
        <v>70</v>
      </c>
      <c r="B93" s="20">
        <f t="shared" si="6"/>
        <v>402098.63999999996</v>
      </c>
      <c r="C93" s="20">
        <f t="shared" si="6"/>
        <v>135467.94</v>
      </c>
      <c r="D93" s="21">
        <f t="shared" si="4"/>
        <v>33.69022586099769</v>
      </c>
    </row>
    <row r="94" spans="1:4" ht="15" customHeight="1">
      <c r="A94" s="22" t="s">
        <v>71</v>
      </c>
      <c r="B94" s="20">
        <f t="shared" si="6"/>
        <v>402098.63999999996</v>
      </c>
      <c r="C94" s="20">
        <f t="shared" si="6"/>
        <v>135467.94</v>
      </c>
      <c r="D94" s="21">
        <f t="shared" si="4"/>
        <v>33.69022586099769</v>
      </c>
    </row>
    <row r="95" spans="1:4" ht="15" customHeight="1">
      <c r="A95" s="22" t="s">
        <v>72</v>
      </c>
      <c r="B95" s="20">
        <f>B75-B80-B86</f>
        <v>402098.63999999996</v>
      </c>
      <c r="C95" s="20">
        <f>C75-C80-C86</f>
        <v>135467.94</v>
      </c>
      <c r="D95" s="24">
        <f t="shared" si="4"/>
        <v>33.69022586099769</v>
      </c>
    </row>
    <row r="96" spans="1:4" ht="15" customHeight="1">
      <c r="A96" s="42" t="s">
        <v>76</v>
      </c>
      <c r="B96" s="43"/>
      <c r="C96" s="43"/>
      <c r="D96" s="44"/>
    </row>
    <row r="97" spans="1:4" ht="15" customHeight="1">
      <c r="A97" s="22" t="s">
        <v>2</v>
      </c>
      <c r="B97" s="31">
        <v>75927.8</v>
      </c>
      <c r="C97" s="31">
        <v>29990.8</v>
      </c>
      <c r="D97" s="21">
        <f>C97*100/B97</f>
        <v>39.49910309530896</v>
      </c>
    </row>
    <row r="98" spans="1:4" ht="15" customHeight="1">
      <c r="A98" s="22" t="s">
        <v>73</v>
      </c>
      <c r="B98" s="31">
        <v>22930.2</v>
      </c>
      <c r="C98" s="31">
        <v>9057.2</v>
      </c>
      <c r="D98" s="21">
        <f>C98*100/B98</f>
        <v>39.49900131704042</v>
      </c>
    </row>
    <row r="99" spans="1:4" ht="15" customHeight="1">
      <c r="A99" s="22" t="s">
        <v>3</v>
      </c>
      <c r="B99" s="31">
        <v>32447</v>
      </c>
      <c r="C99" s="31">
        <v>18228</v>
      </c>
      <c r="D99" s="21">
        <f>C99*100/B99</f>
        <v>56.1777668197368</v>
      </c>
    </row>
    <row r="100" spans="1:4" ht="15" customHeight="1">
      <c r="A100" s="22" t="s">
        <v>4</v>
      </c>
      <c r="B100" s="31">
        <v>255</v>
      </c>
      <c r="C100" s="31">
        <v>82</v>
      </c>
      <c r="D100" s="21">
        <f>C100*100/B100</f>
        <v>32.15686274509804</v>
      </c>
    </row>
    <row r="101" spans="1:4" ht="15" customHeight="1">
      <c r="A101" s="22" t="s">
        <v>5</v>
      </c>
      <c r="B101" s="31">
        <v>13301</v>
      </c>
      <c r="C101" s="31">
        <v>3567</v>
      </c>
      <c r="D101" s="21">
        <f>C101*100/B101</f>
        <v>26.817532516352156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Сидорова</cp:lastModifiedBy>
  <cp:lastPrinted>2015-10-26T07:32:01Z</cp:lastPrinted>
  <dcterms:created xsi:type="dcterms:W3CDTF">2010-07-12T06:59:51Z</dcterms:created>
  <dcterms:modified xsi:type="dcterms:W3CDTF">2016-06-30T10:11:33Z</dcterms:modified>
  <cp:category/>
  <cp:version/>
  <cp:contentType/>
  <cp:contentStatus/>
</cp:coreProperties>
</file>